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<sst xmlns="http://schemas.openxmlformats.org/spreadsheetml/2006/main" count="128" uniqueCount="115">
  <si>
    <t>Bentley Parish Council Accounts</t>
  </si>
  <si>
    <t xml:space="preserve">Budget </t>
  </si>
  <si>
    <t>Receipts &amp; Payments</t>
  </si>
  <si>
    <t>Actual</t>
  </si>
  <si>
    <t>Receipts</t>
  </si>
  <si>
    <t>£</t>
  </si>
  <si>
    <t>Precept</t>
  </si>
  <si>
    <t>Interest received</t>
  </si>
  <si>
    <t>Budget</t>
  </si>
  <si>
    <t>General Admin includes</t>
  </si>
  <si>
    <t>Clerk's wages</t>
  </si>
  <si>
    <t>VAT reclaimed</t>
  </si>
  <si>
    <t>Clerk's expenses</t>
  </si>
  <si>
    <t>Total receipts</t>
  </si>
  <si>
    <t>Computer items</t>
  </si>
  <si>
    <t>Broadband/Telephone</t>
  </si>
  <si>
    <t>Payments</t>
  </si>
  <si>
    <t>Travel cost</t>
  </si>
  <si>
    <t>General administration</t>
  </si>
  <si>
    <t>General expenses</t>
  </si>
  <si>
    <t>S137 grants</t>
  </si>
  <si>
    <t>SALC Subscription</t>
  </si>
  <si>
    <t>Zurich Insurance</t>
  </si>
  <si>
    <t>Audit fees</t>
  </si>
  <si>
    <t>Dog &amp; Litter bin emptying</t>
  </si>
  <si>
    <t>Training</t>
  </si>
  <si>
    <t>Election costs fund</t>
  </si>
  <si>
    <t>Total payments</t>
  </si>
  <si>
    <t>Balance bf</t>
  </si>
  <si>
    <t>Current account</t>
  </si>
  <si>
    <t>Parish Council Tracker Account</t>
  </si>
  <si>
    <t>Total accounts held</t>
  </si>
  <si>
    <t>The above statement represents fairly the financial position of the Authority</t>
  </si>
  <si>
    <t>Chairman ________________________________</t>
  </si>
  <si>
    <t>Responsible Financial Officer ______________________________</t>
  </si>
  <si>
    <t>Allowance for Accommodation</t>
  </si>
  <si>
    <t>Expenses</t>
  </si>
  <si>
    <t>Clerk's Wages &amp; Expenses</t>
  </si>
  <si>
    <t>Wages</t>
  </si>
  <si>
    <t>Broadband</t>
  </si>
  <si>
    <t>Travelling</t>
  </si>
  <si>
    <t>Exp</t>
  </si>
  <si>
    <t>B/Band</t>
  </si>
  <si>
    <t>Trav</t>
  </si>
  <si>
    <t>SALC</t>
  </si>
  <si>
    <t>Data Prot</t>
  </si>
  <si>
    <t>int audit</t>
  </si>
  <si>
    <t>Cheques not cashed</t>
  </si>
  <si>
    <t>Cheque No</t>
  </si>
  <si>
    <t>Total Accounts held</t>
  </si>
  <si>
    <t>Bank Reconciliation</t>
  </si>
  <si>
    <t>VAT B/band</t>
  </si>
  <si>
    <t>Hall Hire</t>
  </si>
  <si>
    <t>PAYE</t>
  </si>
  <si>
    <t>APM exp</t>
  </si>
  <si>
    <t>12 Months</t>
  </si>
  <si>
    <t>Domain nme</t>
  </si>
  <si>
    <t>VAT Exp</t>
  </si>
  <si>
    <t>Total</t>
  </si>
  <si>
    <t>Family Fun Day deposit</t>
  </si>
  <si>
    <t>Playing field cutting/mole control</t>
  </si>
  <si>
    <t>Tree &amp; Footpath Warden expenses</t>
  </si>
  <si>
    <t>Street furntiture (bins/N Boards)</t>
  </si>
  <si>
    <t>Contingency/unplanned Expenditure</t>
  </si>
  <si>
    <t>Allotments</t>
  </si>
  <si>
    <t>Other Village Projects</t>
  </si>
  <si>
    <t>Fun day expenses</t>
  </si>
  <si>
    <t xml:space="preserve">Family Fun Day Tracker Account </t>
  </si>
  <si>
    <t>Closed Churchyard Maintenance/Trees/Path</t>
  </si>
  <si>
    <t>Speedwatch/exp/calibrations/Jackets/Traffic calming</t>
  </si>
  <si>
    <t>Suffolk Preservation Society</t>
  </si>
  <si>
    <t>Preservation Soc</t>
  </si>
  <si>
    <t>CAS Insurance</t>
  </si>
  <si>
    <t>Firework Emporium</t>
  </si>
  <si>
    <t>Minus o/S cheque</t>
  </si>
  <si>
    <t>SLCC</t>
  </si>
  <si>
    <t>Salary</t>
  </si>
  <si>
    <t>Fireworks deposit</t>
  </si>
  <si>
    <t>2018/2019</t>
  </si>
  <si>
    <t>Data Protection fee</t>
  </si>
  <si>
    <t>Capel F/C</t>
  </si>
  <si>
    <t>Fireworks</t>
  </si>
  <si>
    <t>Contingency Church Path</t>
  </si>
  <si>
    <t>30 Mph Wheelie bin stickers</t>
  </si>
  <si>
    <t>Estimated VAT</t>
  </si>
  <si>
    <t>Neighbourhood Plan</t>
  </si>
  <si>
    <t>2019/2020</t>
  </si>
  <si>
    <t>Other grants S19/S138B/S142</t>
  </si>
  <si>
    <t>Play Area/Playing Field equip</t>
  </si>
  <si>
    <t>Play area /risk assess</t>
  </si>
  <si>
    <t>Parish online Sub</t>
  </si>
  <si>
    <t>Trees churchyard</t>
  </si>
  <si>
    <t>6 months to 30 September 2019</t>
  </si>
  <si>
    <t>6 months</t>
  </si>
  <si>
    <t>as at 30 September 2019 and the Receipts &amp; Payments during the 6 months.</t>
  </si>
  <si>
    <t>Received From</t>
  </si>
  <si>
    <t>Cheque received</t>
  </si>
  <si>
    <t xml:space="preserve"> Total</t>
  </si>
  <si>
    <t>Amount</t>
  </si>
  <si>
    <t>Groundwork UK</t>
  </si>
  <si>
    <t>Neighbourhood Plan cheques received</t>
  </si>
  <si>
    <t>Cheques Paid</t>
  </si>
  <si>
    <t xml:space="preserve">Amount </t>
  </si>
  <si>
    <t xml:space="preserve">Parker Planning Servces </t>
  </si>
  <si>
    <t>VAT</t>
  </si>
  <si>
    <t>A Farmer - Report</t>
  </si>
  <si>
    <t>VAT Paid</t>
  </si>
  <si>
    <t>Container</t>
  </si>
  <si>
    <t>Website hosting/TRAINING</t>
  </si>
  <si>
    <t>NHPlan Leaflets</t>
  </si>
  <si>
    <t>Neighbourhood Plan/Parker Planning</t>
  </si>
  <si>
    <t>Alison Farmer</t>
  </si>
  <si>
    <t>Balance 27 September 2019</t>
  </si>
  <si>
    <t>Accounts held at 30 September 2019</t>
  </si>
  <si>
    <t>Alison Farmer Associates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</si>
</sst>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£&quot;#,##0.00"/>
    <numFmt numFmtId="166" formatCode="[$-809]dd\ mmmm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="115" zoomScaleNormal="115" zoomScalePageLayoutView="0" workbookViewId="0" topLeftCell="A1">
      <selection activeCell="N69" sqref="N69"/>
    </sheetView>
  </sheetViews>
  <sheetFormatPr defaultColWidth="9.140625" defaultRowHeight="12.75"/>
  <cols>
    <col min="1" max="1" width="31.00390625" style="0" customWidth="1"/>
    <col min="2" max="2" width="11.57421875" style="0" customWidth="1"/>
    <col min="3" max="3" width="9.57421875" style="0" customWidth="1"/>
    <col min="4" max="4" width="12.421875" style="0" customWidth="1"/>
    <col min="5" max="5" width="2.140625" style="0" customWidth="1"/>
    <col min="6" max="6" width="21.8515625" style="0" customWidth="1"/>
    <col min="7" max="7" width="9.8515625" style="0" customWidth="1"/>
    <col min="8" max="8" width="5.8515625" style="0" customWidth="1"/>
    <col min="9" max="9" width="9.00390625" style="0" customWidth="1"/>
    <col min="10" max="10" width="8.57421875" style="0" customWidth="1"/>
    <col min="11" max="11" width="8.7109375" style="0" customWidth="1"/>
    <col min="12" max="12" width="7.57421875" style="0" customWidth="1"/>
    <col min="13" max="13" width="8.28125" style="0" customWidth="1"/>
    <col min="14" max="14" width="6.421875" style="0" customWidth="1"/>
    <col min="15" max="15" width="7.421875" style="0" customWidth="1"/>
    <col min="16" max="16" width="6.57421875" style="0" customWidth="1"/>
    <col min="17" max="17" width="9.00390625" style="0" customWidth="1"/>
  </cols>
  <sheetData>
    <row r="1" spans="1:7" ht="12.75">
      <c r="A1" s="46" t="s">
        <v>0</v>
      </c>
      <c r="B1" s="47"/>
      <c r="C1" s="47"/>
      <c r="D1" s="1"/>
      <c r="E1" s="1"/>
      <c r="F1" s="1"/>
      <c r="G1" s="1"/>
    </row>
    <row r="2" spans="1:15" ht="12.75">
      <c r="A2" s="1"/>
      <c r="B2" s="1"/>
      <c r="C2" s="1"/>
      <c r="E2" s="5"/>
      <c r="F2" s="1" t="s">
        <v>8</v>
      </c>
      <c r="G2" s="2" t="s">
        <v>78</v>
      </c>
      <c r="I2" s="1" t="s">
        <v>37</v>
      </c>
      <c r="J2" s="1"/>
      <c r="K2" s="1"/>
      <c r="L2" s="1"/>
      <c r="M2" s="1"/>
      <c r="N2" s="1"/>
      <c r="O2" s="1"/>
    </row>
    <row r="3" spans="1:22" ht="12.75">
      <c r="A3" s="1" t="s">
        <v>2</v>
      </c>
      <c r="B3" s="15" t="s">
        <v>55</v>
      </c>
      <c r="C3" s="5" t="s">
        <v>93</v>
      </c>
      <c r="E3" s="5"/>
      <c r="F3" s="1" t="s">
        <v>9</v>
      </c>
      <c r="G3" s="5" t="s">
        <v>5</v>
      </c>
      <c r="H3" s="11"/>
      <c r="I3" s="4" t="s">
        <v>38</v>
      </c>
      <c r="J3" s="4" t="s">
        <v>36</v>
      </c>
      <c r="K3" s="4" t="s">
        <v>39</v>
      </c>
      <c r="L3" s="4" t="s">
        <v>40</v>
      </c>
      <c r="M3" s="4"/>
      <c r="N3" s="4" t="s">
        <v>51</v>
      </c>
      <c r="O3" s="4" t="s">
        <v>53</v>
      </c>
      <c r="P3" s="4" t="s">
        <v>57</v>
      </c>
      <c r="Q3" s="4" t="s">
        <v>42</v>
      </c>
      <c r="R3" s="4" t="s">
        <v>58</v>
      </c>
      <c r="S3" s="11"/>
      <c r="T3" s="34" t="s">
        <v>57</v>
      </c>
      <c r="U3" s="34" t="s">
        <v>42</v>
      </c>
      <c r="V3" s="34" t="s">
        <v>58</v>
      </c>
    </row>
    <row r="4" spans="1:24" ht="12.75">
      <c r="A4" s="1" t="s">
        <v>92</v>
      </c>
      <c r="B4" s="5" t="s">
        <v>3</v>
      </c>
      <c r="C4" s="5" t="s">
        <v>3</v>
      </c>
      <c r="D4" s="5" t="s">
        <v>1</v>
      </c>
      <c r="E4" s="1"/>
      <c r="F4" s="1" t="s">
        <v>10</v>
      </c>
      <c r="G4" s="30">
        <v>5980.22</v>
      </c>
      <c r="H4" s="11"/>
      <c r="I4" s="4">
        <v>488.18</v>
      </c>
      <c r="J4" s="30"/>
      <c r="K4" s="30">
        <v>37</v>
      </c>
      <c r="L4" s="32">
        <v>15.44</v>
      </c>
      <c r="M4" s="30">
        <f aca="true" t="shared" si="0" ref="M4:M9">SUM(I4:L4)</f>
        <v>540.6200000000001</v>
      </c>
      <c r="N4" s="30">
        <v>6.17</v>
      </c>
      <c r="O4" s="30">
        <v>0.4</v>
      </c>
      <c r="P4" s="30"/>
      <c r="Q4" s="30">
        <v>6.17</v>
      </c>
      <c r="R4" s="30">
        <f>SUM(P4:Q4)</f>
        <v>6.17</v>
      </c>
      <c r="S4" s="11"/>
      <c r="U4">
        <v>6.17</v>
      </c>
      <c r="V4">
        <f>SUM(T4:U4)</f>
        <v>6.17</v>
      </c>
      <c r="W4" s="34"/>
      <c r="X4" s="34"/>
    </row>
    <row r="5" spans="1:24" ht="12.75">
      <c r="A5" s="1"/>
      <c r="B5" s="1" t="s">
        <v>78</v>
      </c>
      <c r="C5" s="4"/>
      <c r="D5" s="5" t="s">
        <v>86</v>
      </c>
      <c r="E5" s="1"/>
      <c r="F5" s="1" t="s">
        <v>12</v>
      </c>
      <c r="G5" s="30">
        <v>100</v>
      </c>
      <c r="H5" s="11"/>
      <c r="I5" s="4">
        <v>488.58</v>
      </c>
      <c r="J5" s="30">
        <v>40</v>
      </c>
      <c r="K5" s="30">
        <v>37</v>
      </c>
      <c r="L5" s="32">
        <v>48</v>
      </c>
      <c r="M5" s="30">
        <f t="shared" si="0"/>
        <v>613.5799999999999</v>
      </c>
      <c r="N5" s="30">
        <v>6.17</v>
      </c>
      <c r="O5" s="30"/>
      <c r="P5" s="30"/>
      <c r="Q5" s="30">
        <v>6.17</v>
      </c>
      <c r="R5" s="30">
        <f aca="true" t="shared" si="1" ref="R5:R16">SUM(P5:Q5)</f>
        <v>6.17</v>
      </c>
      <c r="S5" s="11"/>
      <c r="T5" s="34"/>
      <c r="U5" s="34">
        <v>6.17</v>
      </c>
      <c r="V5">
        <f>SUM(T5:U5)</f>
        <v>6.17</v>
      </c>
      <c r="W5" s="34"/>
      <c r="X5" s="34"/>
    </row>
    <row r="6" spans="1:24" ht="12.75">
      <c r="A6" s="2" t="s">
        <v>4</v>
      </c>
      <c r="C6" s="4"/>
      <c r="D6" s="5" t="s">
        <v>5</v>
      </c>
      <c r="E6" s="1"/>
      <c r="F6" s="1" t="s">
        <v>14</v>
      </c>
      <c r="G6" s="30">
        <v>250</v>
      </c>
      <c r="H6" s="11"/>
      <c r="I6" s="30">
        <v>488.58</v>
      </c>
      <c r="J6" s="30">
        <v>36.07</v>
      </c>
      <c r="K6" s="30">
        <v>37</v>
      </c>
      <c r="L6" s="30">
        <v>7.72</v>
      </c>
      <c r="M6" s="30">
        <f t="shared" si="0"/>
        <v>569.37</v>
      </c>
      <c r="N6" s="30">
        <v>6.17</v>
      </c>
      <c r="O6" s="30"/>
      <c r="P6" s="30">
        <v>4.8</v>
      </c>
      <c r="Q6" s="30">
        <v>6.17</v>
      </c>
      <c r="R6" s="30">
        <f>SUM(P6:Q6)</f>
        <v>10.969999999999999</v>
      </c>
      <c r="S6" s="11"/>
      <c r="T6" s="34">
        <v>4.8</v>
      </c>
      <c r="U6" s="34">
        <v>6.17</v>
      </c>
      <c r="V6" s="34">
        <f>SUM(T6:U6)</f>
        <v>10.969999999999999</v>
      </c>
      <c r="W6" s="34"/>
      <c r="X6" s="34"/>
    </row>
    <row r="7" spans="1:24" ht="12.75">
      <c r="A7" s="1" t="s">
        <v>6</v>
      </c>
      <c r="B7" s="4">
        <v>14500</v>
      </c>
      <c r="C7" s="4">
        <v>14500</v>
      </c>
      <c r="D7" s="3">
        <v>14500</v>
      </c>
      <c r="E7" s="5"/>
      <c r="F7" s="1" t="s">
        <v>35</v>
      </c>
      <c r="G7" s="29">
        <v>450</v>
      </c>
      <c r="H7" s="11"/>
      <c r="I7" s="4">
        <v>529.94</v>
      </c>
      <c r="J7" s="29">
        <v>7.32</v>
      </c>
      <c r="K7" s="30">
        <v>37</v>
      </c>
      <c r="L7" s="30">
        <v>7.72</v>
      </c>
      <c r="M7" s="30">
        <f t="shared" si="0"/>
        <v>581.9800000000001</v>
      </c>
      <c r="N7" s="30">
        <v>6.17</v>
      </c>
      <c r="O7" s="30">
        <v>10</v>
      </c>
      <c r="P7" s="44"/>
      <c r="Q7" s="30">
        <v>6.17</v>
      </c>
      <c r="R7" s="30">
        <f t="shared" si="1"/>
        <v>6.17</v>
      </c>
      <c r="S7" s="11"/>
      <c r="T7" s="34"/>
      <c r="U7" s="34"/>
      <c r="V7" s="34">
        <f aca="true" t="shared" si="2" ref="V7:V16">SUM(T7:U7)</f>
        <v>0</v>
      </c>
      <c r="W7" s="34"/>
      <c r="X7" s="34"/>
    </row>
    <row r="8" spans="1:24" ht="12.75">
      <c r="A8" s="1"/>
      <c r="B8" s="22"/>
      <c r="C8" s="4"/>
      <c r="D8" s="7"/>
      <c r="E8" s="3"/>
      <c r="F8" s="1" t="s">
        <v>15</v>
      </c>
      <c r="G8" s="30">
        <v>400</v>
      </c>
      <c r="H8" s="11"/>
      <c r="I8" s="4">
        <v>502.7</v>
      </c>
      <c r="J8" s="30">
        <v>2.95</v>
      </c>
      <c r="K8" s="30">
        <v>25.33</v>
      </c>
      <c r="L8" s="30">
        <v>18.01</v>
      </c>
      <c r="M8" s="30">
        <f t="shared" si="0"/>
        <v>548.99</v>
      </c>
      <c r="N8" s="30">
        <v>4.22</v>
      </c>
      <c r="O8" s="30">
        <v>3</v>
      </c>
      <c r="P8" s="30">
        <v>0.49</v>
      </c>
      <c r="Q8" s="30">
        <v>4.22</v>
      </c>
      <c r="R8" s="30">
        <f t="shared" si="1"/>
        <v>4.71</v>
      </c>
      <c r="S8" s="11"/>
      <c r="T8" s="34"/>
      <c r="U8" s="34"/>
      <c r="V8" s="34">
        <f t="shared" si="2"/>
        <v>0</v>
      </c>
      <c r="W8" s="34"/>
      <c r="X8" s="34"/>
    </row>
    <row r="9" spans="1:24" ht="12.75">
      <c r="A9" s="1" t="s">
        <v>7</v>
      </c>
      <c r="B9" s="22">
        <v>25.14</v>
      </c>
      <c r="C9" s="4">
        <v>14.19</v>
      </c>
      <c r="D9" s="7"/>
      <c r="E9" s="7"/>
      <c r="F9" s="1" t="s">
        <v>17</v>
      </c>
      <c r="G9" s="30">
        <v>200</v>
      </c>
      <c r="H9" s="11"/>
      <c r="I9" s="4">
        <v>502.7</v>
      </c>
      <c r="J9" s="30">
        <v>10.27</v>
      </c>
      <c r="K9" s="30">
        <v>25.33</v>
      </c>
      <c r="L9" s="30">
        <v>15.44</v>
      </c>
      <c r="M9" s="30">
        <f t="shared" si="0"/>
        <v>553.7400000000001</v>
      </c>
      <c r="N9" s="32">
        <v>4.22</v>
      </c>
      <c r="O9" s="29">
        <v>3</v>
      </c>
      <c r="P9" s="30">
        <v>0.49</v>
      </c>
      <c r="Q9" s="30">
        <v>4.22</v>
      </c>
      <c r="R9" s="30">
        <f t="shared" si="1"/>
        <v>4.71</v>
      </c>
      <c r="S9" s="4"/>
      <c r="T9" s="34"/>
      <c r="U9" s="34"/>
      <c r="V9" s="34">
        <f t="shared" si="2"/>
        <v>0</v>
      </c>
      <c r="W9" s="34"/>
      <c r="X9" s="34"/>
    </row>
    <row r="10" spans="1:24" ht="12.75">
      <c r="A10" s="1" t="s">
        <v>85</v>
      </c>
      <c r="B10" s="4">
        <v>1500</v>
      </c>
      <c r="C10" s="4">
        <v>7175</v>
      </c>
      <c r="D10" s="7"/>
      <c r="E10" s="7"/>
      <c r="F10" s="4" t="s">
        <v>19</v>
      </c>
      <c r="G10" s="30">
        <v>10</v>
      </c>
      <c r="H10" s="11"/>
      <c r="I10" s="4"/>
      <c r="J10" s="4"/>
      <c r="K10" s="4"/>
      <c r="L10" s="4"/>
      <c r="M10" s="30"/>
      <c r="N10" s="4"/>
      <c r="O10" s="4"/>
      <c r="P10" s="4"/>
      <c r="Q10" s="4"/>
      <c r="R10" s="4">
        <f t="shared" si="1"/>
        <v>0</v>
      </c>
      <c r="S10" s="4"/>
      <c r="T10" s="34"/>
      <c r="U10" s="34"/>
      <c r="V10" s="34">
        <f t="shared" si="2"/>
        <v>0</v>
      </c>
      <c r="W10" s="34"/>
      <c r="X10" s="34"/>
    </row>
    <row r="11" spans="1:24" ht="12.75">
      <c r="A11" s="1" t="s">
        <v>59</v>
      </c>
      <c r="B11" s="22">
        <v>714</v>
      </c>
      <c r="C11" s="4">
        <v>627.6</v>
      </c>
      <c r="D11" s="7"/>
      <c r="E11" s="7"/>
      <c r="F11" s="4" t="s">
        <v>21</v>
      </c>
      <c r="G11" s="30">
        <v>350</v>
      </c>
      <c r="H11" s="11"/>
      <c r="I11" s="4"/>
      <c r="J11" s="4"/>
      <c r="K11" s="4"/>
      <c r="L11" s="4"/>
      <c r="M11" s="4"/>
      <c r="N11" s="4"/>
      <c r="O11" s="22"/>
      <c r="P11" s="4"/>
      <c r="Q11" s="4"/>
      <c r="R11" s="4">
        <f t="shared" si="1"/>
        <v>0</v>
      </c>
      <c r="S11" s="4"/>
      <c r="T11" s="34"/>
      <c r="U11" s="34"/>
      <c r="V11" s="34">
        <f t="shared" si="2"/>
        <v>0</v>
      </c>
      <c r="W11" s="34"/>
      <c r="X11" s="34"/>
    </row>
    <row r="12" spans="1:24" ht="12.75">
      <c r="A12" s="1" t="s">
        <v>77</v>
      </c>
      <c r="B12" s="4">
        <v>2466.33</v>
      </c>
      <c r="C12" s="4"/>
      <c r="E12" s="7"/>
      <c r="F12" s="1" t="s">
        <v>70</v>
      </c>
      <c r="G12" s="29">
        <v>35</v>
      </c>
      <c r="H12" s="11"/>
      <c r="I12" s="4"/>
      <c r="J12" s="4"/>
      <c r="K12" s="4"/>
      <c r="L12" s="4"/>
      <c r="M12" s="4"/>
      <c r="N12" s="4"/>
      <c r="O12" s="4"/>
      <c r="P12" s="4"/>
      <c r="Q12" s="4"/>
      <c r="R12" s="4">
        <f t="shared" si="1"/>
        <v>0</v>
      </c>
      <c r="S12" s="4"/>
      <c r="T12" s="34"/>
      <c r="U12" s="34"/>
      <c r="V12" s="34">
        <f t="shared" si="2"/>
        <v>0</v>
      </c>
      <c r="W12" s="34"/>
      <c r="X12" s="34"/>
    </row>
    <row r="13" spans="1:24" ht="12.75">
      <c r="A13" s="1" t="s">
        <v>80</v>
      </c>
      <c r="B13" s="22"/>
      <c r="C13" s="4"/>
      <c r="D13" s="7"/>
      <c r="E13" s="7"/>
      <c r="F13" s="4" t="s">
        <v>79</v>
      </c>
      <c r="G13" s="29">
        <v>50</v>
      </c>
      <c r="H13" s="11"/>
      <c r="I13" s="4"/>
      <c r="K13" s="4"/>
      <c r="L13" s="4"/>
      <c r="M13" s="4"/>
      <c r="N13" s="4"/>
      <c r="O13" s="4"/>
      <c r="P13" s="4"/>
      <c r="Q13" s="4"/>
      <c r="R13" s="4">
        <f t="shared" si="1"/>
        <v>0</v>
      </c>
      <c r="S13" s="11"/>
      <c r="T13" s="34"/>
      <c r="U13" s="34"/>
      <c r="V13" s="34">
        <f t="shared" si="2"/>
        <v>0</v>
      </c>
      <c r="W13" s="34"/>
      <c r="X13" s="34"/>
    </row>
    <row r="14" spans="1:24" ht="13.5" thickBot="1">
      <c r="A14" s="1" t="s">
        <v>11</v>
      </c>
      <c r="B14" s="22">
        <v>715.49</v>
      </c>
      <c r="C14" s="4">
        <v>606.64</v>
      </c>
      <c r="D14" s="8"/>
      <c r="E14" s="8"/>
      <c r="F14" s="4" t="s">
        <v>22</v>
      </c>
      <c r="G14" s="29">
        <v>500</v>
      </c>
      <c r="H14" s="11"/>
      <c r="I14" s="4"/>
      <c r="J14" s="4"/>
      <c r="K14" s="4"/>
      <c r="L14" s="4"/>
      <c r="M14" s="4"/>
      <c r="N14" s="4"/>
      <c r="O14" s="4"/>
      <c r="P14" s="4"/>
      <c r="Q14" s="4"/>
      <c r="R14" s="4">
        <f t="shared" si="1"/>
        <v>0</v>
      </c>
      <c r="S14" s="11"/>
      <c r="V14" s="34">
        <f t="shared" si="2"/>
        <v>0</v>
      </c>
      <c r="W14" s="34"/>
      <c r="X14" s="34"/>
    </row>
    <row r="15" spans="1:24" ht="14.25" thickBot="1" thickTop="1">
      <c r="A15" s="1" t="s">
        <v>13</v>
      </c>
      <c r="B15" s="40">
        <f>SUM(B7:B14)</f>
        <v>19920.960000000003</v>
      </c>
      <c r="C15" s="39">
        <f>SUM(C6:C14)</f>
        <v>22923.43</v>
      </c>
      <c r="D15" s="40">
        <f>SUM(D7:D14)</f>
        <v>14500</v>
      </c>
      <c r="E15" s="3"/>
      <c r="F15" s="4" t="s">
        <v>23</v>
      </c>
      <c r="G15" s="30">
        <v>200</v>
      </c>
      <c r="H15" s="11"/>
      <c r="I15" s="4"/>
      <c r="J15" s="4"/>
      <c r="K15" s="4"/>
      <c r="L15" s="4"/>
      <c r="M15" s="4"/>
      <c r="N15" s="4"/>
      <c r="O15" s="4"/>
      <c r="P15" s="4"/>
      <c r="Q15" s="4"/>
      <c r="R15" s="4">
        <f t="shared" si="1"/>
        <v>0</v>
      </c>
      <c r="S15" s="11"/>
      <c r="T15" s="35"/>
      <c r="U15" s="35"/>
      <c r="V15" s="34">
        <f t="shared" si="2"/>
        <v>0</v>
      </c>
      <c r="W15" s="35"/>
      <c r="X15" s="34"/>
    </row>
    <row r="16" spans="1:24" ht="13.5" thickTop="1">
      <c r="A16" s="1"/>
      <c r="B16" s="15"/>
      <c r="C16" s="5"/>
      <c r="D16" s="5"/>
      <c r="E16" s="5"/>
      <c r="F16" s="4" t="s">
        <v>52</v>
      </c>
      <c r="G16" s="29">
        <v>200</v>
      </c>
      <c r="H16" s="11"/>
      <c r="M16" s="4">
        <f>SUM(I16:L16)</f>
        <v>0</v>
      </c>
      <c r="R16" s="4">
        <f t="shared" si="1"/>
        <v>0</v>
      </c>
      <c r="S16" s="11"/>
      <c r="T16" s="35"/>
      <c r="U16" s="35"/>
      <c r="V16" s="34">
        <f t="shared" si="2"/>
        <v>0</v>
      </c>
      <c r="W16" s="35"/>
      <c r="X16" s="34">
        <f>SUM(X12:X15)</f>
        <v>0</v>
      </c>
    </row>
    <row r="17" spans="1:24" ht="12.75">
      <c r="A17" s="2" t="s">
        <v>16</v>
      </c>
      <c r="B17" s="15"/>
      <c r="C17" s="5"/>
      <c r="D17" s="5"/>
      <c r="E17" s="5"/>
      <c r="F17" s="4" t="s">
        <v>75</v>
      </c>
      <c r="G17" s="29">
        <v>150</v>
      </c>
      <c r="H17" s="11"/>
      <c r="M17" s="4">
        <f>SUM(I17:L17)</f>
        <v>0</v>
      </c>
      <c r="S17" s="11"/>
      <c r="T17" s="35"/>
      <c r="U17" s="35"/>
      <c r="V17" s="35"/>
      <c r="W17" s="35"/>
      <c r="X17" s="34"/>
    </row>
    <row r="18" spans="1:24" ht="12.75">
      <c r="A18" s="1" t="s">
        <v>18</v>
      </c>
      <c r="B18" s="4">
        <v>8330.6</v>
      </c>
      <c r="C18" s="4">
        <v>4491.14</v>
      </c>
      <c r="D18" s="4">
        <v>8875.22</v>
      </c>
      <c r="E18" s="5"/>
      <c r="G18" s="23">
        <f>SUM(G4:G17)</f>
        <v>8875.220000000001</v>
      </c>
      <c r="H18" s="11"/>
      <c r="I18" s="12">
        <f aca="true" t="shared" si="3" ref="I18:O18">SUM(I4:I17)</f>
        <v>3000.68</v>
      </c>
      <c r="J18" s="12">
        <f t="shared" si="3"/>
        <v>96.60999999999999</v>
      </c>
      <c r="K18" s="12">
        <f t="shared" si="3"/>
        <v>198.65999999999997</v>
      </c>
      <c r="L18" s="12">
        <f t="shared" si="3"/>
        <v>112.33</v>
      </c>
      <c r="M18" s="12">
        <f t="shared" si="3"/>
        <v>3408.28</v>
      </c>
      <c r="N18" s="12">
        <f t="shared" si="3"/>
        <v>33.12</v>
      </c>
      <c r="O18" s="12">
        <f t="shared" si="3"/>
        <v>16.4</v>
      </c>
      <c r="P18" s="14">
        <f>SUM(P4:P15)</f>
        <v>5.78</v>
      </c>
      <c r="Q18" s="14">
        <f>SUM(Q4:Q15)</f>
        <v>33.12</v>
      </c>
      <c r="R18" s="14">
        <f>SUM(P18:Q18)</f>
        <v>38.9</v>
      </c>
      <c r="S18" s="11"/>
      <c r="T18" s="37">
        <f>SUM(T4:T17)</f>
        <v>4.8</v>
      </c>
      <c r="U18" s="37">
        <f>SUM(U4:U17)</f>
        <v>18.509999999999998</v>
      </c>
      <c r="V18" s="37">
        <f>SUM(V4:V17)</f>
        <v>23.31</v>
      </c>
      <c r="W18" s="35"/>
      <c r="X18" s="34"/>
    </row>
    <row r="19" spans="1:24" ht="12.75">
      <c r="A19" s="1" t="s">
        <v>53</v>
      </c>
      <c r="B19" s="4">
        <v>8.6</v>
      </c>
      <c r="C19" s="34">
        <v>16.4</v>
      </c>
      <c r="D19" s="30">
        <v>10</v>
      </c>
      <c r="E19" s="3"/>
      <c r="G19" s="6"/>
      <c r="H19" s="11"/>
      <c r="I19" s="4"/>
      <c r="J19" s="4">
        <v>-5.78</v>
      </c>
      <c r="K19" s="4">
        <v>-33.12</v>
      </c>
      <c r="L19" s="4"/>
      <c r="P19" s="4"/>
      <c r="Q19" s="4"/>
      <c r="R19" s="4"/>
      <c r="S19" s="11"/>
      <c r="T19" s="37"/>
      <c r="U19" s="37"/>
      <c r="V19" s="37"/>
      <c r="W19" s="35"/>
      <c r="X19" s="34"/>
    </row>
    <row r="20" spans="1:24" ht="12.75">
      <c r="A20" s="1" t="s">
        <v>20</v>
      </c>
      <c r="B20" s="4">
        <v>1061</v>
      </c>
      <c r="C20" s="34">
        <v>600</v>
      </c>
      <c r="D20" s="30">
        <v>1860</v>
      </c>
      <c r="E20" s="3"/>
      <c r="G20" s="6"/>
      <c r="H20" s="11"/>
      <c r="I20" s="14">
        <f>SUM(I18:I19)</f>
        <v>3000.68</v>
      </c>
      <c r="J20" s="14">
        <f>SUM(J18:J19)</f>
        <v>90.82999999999998</v>
      </c>
      <c r="K20" s="14">
        <f>SUM(K18:K19)</f>
        <v>165.53999999999996</v>
      </c>
      <c r="L20" s="4"/>
      <c r="P20" s="4"/>
      <c r="Q20" s="4"/>
      <c r="R20" s="4"/>
      <c r="S20" s="11"/>
      <c r="T20" s="35"/>
      <c r="U20" s="35"/>
      <c r="V20" s="35"/>
      <c r="W20" s="35"/>
      <c r="X20" s="34"/>
    </row>
    <row r="21" spans="1:24" ht="12.75">
      <c r="A21" s="1" t="s">
        <v>87</v>
      </c>
      <c r="B21" s="4">
        <v>240</v>
      </c>
      <c r="C21" s="34">
        <v>400</v>
      </c>
      <c r="D21" s="30">
        <v>340</v>
      </c>
      <c r="F21" s="3"/>
      <c r="H21" s="11"/>
      <c r="I21" s="4"/>
      <c r="J21" s="4"/>
      <c r="K21" s="4"/>
      <c r="L21" s="4"/>
      <c r="P21" s="11"/>
      <c r="Q21" s="11"/>
      <c r="R21" s="11"/>
      <c r="S21" s="11"/>
      <c r="T21" s="35"/>
      <c r="U21" s="35"/>
      <c r="V21" s="35"/>
      <c r="W21" s="35"/>
      <c r="X21" s="34"/>
    </row>
    <row r="22" spans="1:24" ht="12.75">
      <c r="A22" s="9" t="s">
        <v>65</v>
      </c>
      <c r="B22" s="4"/>
      <c r="C22" s="22"/>
      <c r="D22" s="30"/>
      <c r="F22" s="3"/>
      <c r="H22" s="11"/>
      <c r="K22" s="4"/>
      <c r="L22" s="4"/>
      <c r="P22" s="10"/>
      <c r="Q22" s="11"/>
      <c r="R22" s="11"/>
      <c r="S22" s="11"/>
      <c r="T22" s="35"/>
      <c r="U22" s="35"/>
      <c r="V22" s="34"/>
      <c r="W22" s="35"/>
      <c r="X22" s="36"/>
    </row>
    <row r="23" spans="1:19" ht="12.75">
      <c r="A23" s="1" t="s">
        <v>64</v>
      </c>
      <c r="B23" s="4"/>
      <c r="C23" s="22"/>
      <c r="D23" s="30">
        <v>1000</v>
      </c>
      <c r="F23" s="3"/>
      <c r="G23" s="17"/>
      <c r="H23" s="11"/>
      <c r="I23" s="4"/>
      <c r="J23" s="4"/>
      <c r="K23" s="4"/>
      <c r="L23" s="4"/>
      <c r="M23" s="34">
        <v>3000.68</v>
      </c>
      <c r="N23" s="1" t="s">
        <v>76</v>
      </c>
      <c r="P23" s="20"/>
      <c r="Q23" s="4"/>
      <c r="R23" s="11"/>
      <c r="S23" s="11"/>
    </row>
    <row r="24" spans="1:19" ht="12.75">
      <c r="A24" s="1" t="s">
        <v>88</v>
      </c>
      <c r="B24" s="4"/>
      <c r="C24" s="34">
        <v>100</v>
      </c>
      <c r="D24" s="30">
        <v>500</v>
      </c>
      <c r="F24" s="3"/>
      <c r="G24" s="17"/>
      <c r="H24" s="11"/>
      <c r="I24" s="4"/>
      <c r="J24" s="4"/>
      <c r="K24" s="4"/>
      <c r="L24" s="4"/>
      <c r="M24" s="30">
        <v>90.83</v>
      </c>
      <c r="N24" s="4" t="s">
        <v>41</v>
      </c>
      <c r="O24" s="4"/>
      <c r="P24" s="10"/>
      <c r="Q24" s="10"/>
      <c r="R24" s="11"/>
      <c r="S24" s="11"/>
    </row>
    <row r="25" spans="1:19" ht="12.75">
      <c r="A25" s="13" t="s">
        <v>73</v>
      </c>
      <c r="B25" s="4"/>
      <c r="C25" s="22"/>
      <c r="D25" s="31"/>
      <c r="F25" s="3"/>
      <c r="G25" s="17"/>
      <c r="H25" s="11"/>
      <c r="I25" s="10"/>
      <c r="J25" s="4"/>
      <c r="K25" s="4"/>
      <c r="L25" s="4"/>
      <c r="M25" s="30">
        <v>165.54</v>
      </c>
      <c r="N25" s="4" t="s">
        <v>42</v>
      </c>
      <c r="O25" s="4"/>
      <c r="P25" s="11"/>
      <c r="Q25" s="14"/>
      <c r="R25" s="11"/>
      <c r="S25" s="11"/>
    </row>
    <row r="26" spans="1:19" ht="12.75">
      <c r="A26" s="1" t="s">
        <v>82</v>
      </c>
      <c r="B26" s="4"/>
      <c r="C26" s="22"/>
      <c r="D26" s="30">
        <v>2000</v>
      </c>
      <c r="F26" s="3"/>
      <c r="G26" s="17"/>
      <c r="H26" s="11"/>
      <c r="I26" s="4"/>
      <c r="J26" s="4"/>
      <c r="K26" s="4"/>
      <c r="L26" s="4"/>
      <c r="M26" s="30">
        <v>112.33</v>
      </c>
      <c r="N26" s="4" t="s">
        <v>43</v>
      </c>
      <c r="O26" s="4"/>
      <c r="P26" s="11"/>
      <c r="Q26" s="11"/>
      <c r="R26" s="11"/>
      <c r="S26" s="11"/>
    </row>
    <row r="27" spans="1:19" ht="12.75">
      <c r="A27" s="13" t="s">
        <v>68</v>
      </c>
      <c r="B27" s="4">
        <v>1290</v>
      </c>
      <c r="C27" s="34">
        <v>600</v>
      </c>
      <c r="D27" s="32">
        <v>1270</v>
      </c>
      <c r="F27" s="3"/>
      <c r="G27" s="17"/>
      <c r="H27" s="11"/>
      <c r="I27" s="4"/>
      <c r="J27" s="4"/>
      <c r="K27" s="4"/>
      <c r="L27" s="4"/>
      <c r="M27" s="30">
        <v>341.61</v>
      </c>
      <c r="N27" s="4" t="s">
        <v>44</v>
      </c>
      <c r="O27" s="4"/>
      <c r="P27" s="11"/>
      <c r="Q27" s="11"/>
      <c r="R27" s="11"/>
      <c r="S27" s="11"/>
    </row>
    <row r="28" spans="1:19" ht="12.75">
      <c r="A28" s="1" t="s">
        <v>89</v>
      </c>
      <c r="B28" s="4">
        <v>100</v>
      </c>
      <c r="C28" s="34">
        <v>100</v>
      </c>
      <c r="D28" s="30">
        <v>200</v>
      </c>
      <c r="F28" s="3"/>
      <c r="G28" s="17"/>
      <c r="H28" s="11"/>
      <c r="J28" s="33"/>
      <c r="K28" s="33"/>
      <c r="L28" s="33"/>
      <c r="M28" s="30">
        <v>364.95</v>
      </c>
      <c r="N28" s="10" t="s">
        <v>72</v>
      </c>
      <c r="O28" s="4"/>
      <c r="P28" s="11"/>
      <c r="Q28" s="11"/>
      <c r="R28" s="11"/>
      <c r="S28" s="11"/>
    </row>
    <row r="29" spans="1:19" ht="12.75">
      <c r="A29" s="1" t="s">
        <v>60</v>
      </c>
      <c r="B29" s="4">
        <v>585</v>
      </c>
      <c r="C29" s="34">
        <v>298.38</v>
      </c>
      <c r="D29" s="30">
        <v>1000</v>
      </c>
      <c r="F29" s="3"/>
      <c r="G29" s="4"/>
      <c r="H29" s="4"/>
      <c r="I29" s="4"/>
      <c r="J29" s="10"/>
      <c r="K29" s="4"/>
      <c r="L29" s="4"/>
      <c r="M29" s="30">
        <v>145</v>
      </c>
      <c r="N29" s="4" t="s">
        <v>46</v>
      </c>
      <c r="O29" s="4"/>
      <c r="P29" s="11"/>
      <c r="Q29" s="11"/>
      <c r="R29" s="11"/>
      <c r="S29" s="11"/>
    </row>
    <row r="30" spans="1:19" ht="12.75">
      <c r="A30" s="13" t="s">
        <v>69</v>
      </c>
      <c r="B30" s="4">
        <v>133.5</v>
      </c>
      <c r="C30" s="22"/>
      <c r="D30" s="30">
        <v>3750</v>
      </c>
      <c r="J30" s="28"/>
      <c r="K30" s="28"/>
      <c r="L30" s="10"/>
      <c r="M30" s="30">
        <v>120</v>
      </c>
      <c r="N30" s="4" t="s">
        <v>52</v>
      </c>
      <c r="O30" s="4"/>
      <c r="P30" s="11"/>
      <c r="Q30" s="11"/>
      <c r="R30" s="11"/>
      <c r="S30" s="11"/>
    </row>
    <row r="31" spans="1:19" ht="12.75">
      <c r="A31" s="1" t="s">
        <v>24</v>
      </c>
      <c r="B31" s="4">
        <v>247.39</v>
      </c>
      <c r="C31" s="22"/>
      <c r="D31" s="30">
        <v>320</v>
      </c>
      <c r="F31" s="3"/>
      <c r="G31" s="4"/>
      <c r="H31" s="11"/>
      <c r="I31" s="4"/>
      <c r="J31" s="10"/>
      <c r="K31" s="10"/>
      <c r="L31" s="14"/>
      <c r="M31" s="30">
        <v>5.2</v>
      </c>
      <c r="N31" s="4" t="s">
        <v>54</v>
      </c>
      <c r="O31" s="4"/>
      <c r="P31" s="11"/>
      <c r="Q31" s="11"/>
      <c r="R31" s="43"/>
      <c r="S31" s="11"/>
    </row>
    <row r="32" spans="1:19" ht="12.75">
      <c r="A32" s="1" t="s">
        <v>61</v>
      </c>
      <c r="B32" s="4">
        <v>90</v>
      </c>
      <c r="C32" s="34">
        <v>10</v>
      </c>
      <c r="D32" s="30">
        <v>100</v>
      </c>
      <c r="F32" s="3"/>
      <c r="G32" s="4"/>
      <c r="H32" s="11"/>
      <c r="I32" s="4"/>
      <c r="J32" s="10"/>
      <c r="K32" s="10"/>
      <c r="L32" s="10"/>
      <c r="M32" s="4"/>
      <c r="N32" s="4" t="s">
        <v>56</v>
      </c>
      <c r="O32" s="4"/>
      <c r="P32" s="11"/>
      <c r="Q32" s="11"/>
      <c r="R32" s="11"/>
      <c r="S32" s="11"/>
    </row>
    <row r="33" spans="1:19" ht="12.75">
      <c r="A33" s="13" t="s">
        <v>62</v>
      </c>
      <c r="B33" s="4">
        <v>300</v>
      </c>
      <c r="C33" s="22"/>
      <c r="D33" s="30">
        <v>200</v>
      </c>
      <c r="F33" s="3"/>
      <c r="G33" s="11"/>
      <c r="H33" s="3"/>
      <c r="I33" s="4"/>
      <c r="J33" s="10"/>
      <c r="K33" s="10"/>
      <c r="L33" s="10"/>
      <c r="M33" s="30">
        <v>40</v>
      </c>
      <c r="N33" s="4" t="s">
        <v>45</v>
      </c>
      <c r="O33" s="4"/>
      <c r="P33" s="11"/>
      <c r="Q33" s="11"/>
      <c r="R33" s="11"/>
      <c r="S33" s="11"/>
    </row>
    <row r="34" spans="1:15" ht="12.75">
      <c r="A34" s="1" t="s">
        <v>108</v>
      </c>
      <c r="B34" s="4">
        <v>50</v>
      </c>
      <c r="C34" s="34">
        <v>40</v>
      </c>
      <c r="D34" s="30">
        <v>50</v>
      </c>
      <c r="F34" s="3"/>
      <c r="G34" s="4"/>
      <c r="H34" s="1"/>
      <c r="I34" s="1"/>
      <c r="J34" s="4"/>
      <c r="K34" s="1"/>
      <c r="L34" s="1"/>
      <c r="M34" s="30">
        <v>30</v>
      </c>
      <c r="N34" s="10" t="s">
        <v>71</v>
      </c>
      <c r="O34" s="4"/>
    </row>
    <row r="35" spans="1:18" ht="12.75">
      <c r="A35" s="1" t="s">
        <v>25</v>
      </c>
      <c r="B35" s="4">
        <v>150</v>
      </c>
      <c r="C35" s="34">
        <v>156</v>
      </c>
      <c r="D35" s="30">
        <v>200</v>
      </c>
      <c r="E35" s="3"/>
      <c r="F35" s="4"/>
      <c r="G35" s="4"/>
      <c r="I35" s="1"/>
      <c r="J35" s="13"/>
      <c r="K35" s="13"/>
      <c r="L35" s="13"/>
      <c r="M35" s="4"/>
      <c r="N35" s="4" t="s">
        <v>75</v>
      </c>
      <c r="O35" s="4"/>
      <c r="R35" s="11"/>
    </row>
    <row r="36" spans="1:18" ht="12.75">
      <c r="A36" s="1" t="s">
        <v>26</v>
      </c>
      <c r="B36" s="4"/>
      <c r="C36" s="34">
        <v>107.78</v>
      </c>
      <c r="D36" s="30">
        <v>1000</v>
      </c>
      <c r="E36" s="3"/>
      <c r="F36" s="4"/>
      <c r="G36" s="4"/>
      <c r="J36" s="4"/>
      <c r="K36" s="1"/>
      <c r="L36" s="1"/>
      <c r="M36" s="34">
        <v>75</v>
      </c>
      <c r="N36" s="4" t="s">
        <v>90</v>
      </c>
      <c r="O36" s="4"/>
      <c r="R36" s="11"/>
    </row>
    <row r="37" spans="1:18" ht="12.75">
      <c r="A37" s="1" t="s">
        <v>110</v>
      </c>
      <c r="C37" s="30">
        <v>1500</v>
      </c>
      <c r="D37" s="30">
        <v>500</v>
      </c>
      <c r="E37" s="3"/>
      <c r="F37" s="4"/>
      <c r="G37" s="4"/>
      <c r="H37" s="1"/>
      <c r="I37" s="17"/>
      <c r="J37" s="13"/>
      <c r="K37" s="13"/>
      <c r="L37" s="13"/>
      <c r="R37" s="11"/>
    </row>
    <row r="38" spans="1:18" ht="12.75">
      <c r="A38" s="9" t="s">
        <v>63</v>
      </c>
      <c r="B38" s="4"/>
      <c r="D38" s="30">
        <v>1000</v>
      </c>
      <c r="E38" s="3"/>
      <c r="F38" s="4"/>
      <c r="G38" s="4"/>
      <c r="I38" s="17"/>
      <c r="J38" s="13"/>
      <c r="K38" s="10"/>
      <c r="L38" s="13"/>
      <c r="M38" s="12">
        <f>SUM(M23:M37)</f>
        <v>4491.139999999999</v>
      </c>
      <c r="N38" s="4"/>
      <c r="O38" s="4"/>
      <c r="R38" s="11"/>
    </row>
    <row r="39" spans="1:20" ht="12.75">
      <c r="A39" s="1" t="s">
        <v>91</v>
      </c>
      <c r="B39" s="4"/>
      <c r="C39" s="30">
        <v>1100</v>
      </c>
      <c r="D39" s="4"/>
      <c r="E39" s="3"/>
      <c r="F39" s="4"/>
      <c r="G39" s="4"/>
      <c r="I39" s="17"/>
      <c r="J39" s="13"/>
      <c r="K39" s="13"/>
      <c r="L39" s="13"/>
      <c r="M39" s="10"/>
      <c r="R39" s="36"/>
      <c r="S39" s="35"/>
      <c r="T39" s="17"/>
    </row>
    <row r="40" spans="1:20" ht="12.75">
      <c r="A40" s="1" t="s">
        <v>106</v>
      </c>
      <c r="B40" s="4">
        <v>606.64</v>
      </c>
      <c r="C40" s="30">
        <v>1123.85</v>
      </c>
      <c r="D40" s="4"/>
      <c r="E40" s="3"/>
      <c r="F40" s="4"/>
      <c r="G40" s="4"/>
      <c r="J40" s="13"/>
      <c r="K40" s="13"/>
      <c r="L40" s="13"/>
      <c r="M40" s="4"/>
      <c r="R40" s="36"/>
      <c r="S40" s="35"/>
      <c r="T40" s="17"/>
    </row>
    <row r="41" spans="1:20" ht="12.75">
      <c r="A41" s="1" t="s">
        <v>107</v>
      </c>
      <c r="B41" s="4"/>
      <c r="C41" s="30">
        <v>1350</v>
      </c>
      <c r="D41" s="4"/>
      <c r="E41" s="3"/>
      <c r="F41" s="4"/>
      <c r="G41" s="4"/>
      <c r="J41" s="13"/>
      <c r="K41" s="13"/>
      <c r="L41" s="13"/>
      <c r="M41" s="4"/>
      <c r="R41" s="36"/>
      <c r="S41" s="35"/>
      <c r="T41" s="17"/>
    </row>
    <row r="42" spans="1:20" ht="12.75">
      <c r="A42" s="1" t="s">
        <v>66</v>
      </c>
      <c r="B42" s="4">
        <v>110</v>
      </c>
      <c r="D42" s="4"/>
      <c r="E42" s="3"/>
      <c r="F42" s="4"/>
      <c r="G42" s="4"/>
      <c r="J42" s="13"/>
      <c r="K42" s="13"/>
      <c r="L42" s="13"/>
      <c r="R42" s="36"/>
      <c r="S42" s="35"/>
      <c r="T42" s="17"/>
    </row>
    <row r="43" spans="1:20" ht="12.75">
      <c r="A43" s="1" t="s">
        <v>81</v>
      </c>
      <c r="B43" s="4">
        <v>877.67</v>
      </c>
      <c r="C43" s="30">
        <v>1131.33</v>
      </c>
      <c r="D43" s="4"/>
      <c r="E43" s="3"/>
      <c r="F43" s="4"/>
      <c r="G43" s="4"/>
      <c r="J43" s="13"/>
      <c r="K43" s="13"/>
      <c r="L43" s="13"/>
      <c r="M43" s="4"/>
      <c r="R43" s="36"/>
      <c r="S43" s="35"/>
      <c r="T43" s="17"/>
    </row>
    <row r="44" spans="1:20" ht="12.75">
      <c r="A44" s="1" t="s">
        <v>105</v>
      </c>
      <c r="B44" s="11"/>
      <c r="C44" s="30">
        <v>550</v>
      </c>
      <c r="D44" s="4"/>
      <c r="E44" s="3"/>
      <c r="F44" s="4"/>
      <c r="G44" s="4"/>
      <c r="J44" s="13"/>
      <c r="K44" s="13"/>
      <c r="L44" s="13"/>
      <c r="M44" s="4"/>
      <c r="R44" s="36"/>
      <c r="S44" s="35"/>
      <c r="T44" s="17"/>
    </row>
    <row r="45" spans="1:20" ht="12.75">
      <c r="A45" s="1" t="s">
        <v>83</v>
      </c>
      <c r="B45" s="4">
        <v>220</v>
      </c>
      <c r="D45" s="4"/>
      <c r="E45" s="6"/>
      <c r="F45" s="12" t="s">
        <v>50</v>
      </c>
      <c r="G45" s="4"/>
      <c r="J45" s="1"/>
      <c r="M45" s="4"/>
      <c r="R45" s="36"/>
      <c r="S45" s="35"/>
      <c r="T45" s="17"/>
    </row>
    <row r="46" spans="1:20" ht="12.75">
      <c r="A46" s="1" t="s">
        <v>109</v>
      </c>
      <c r="B46" s="4">
        <v>105</v>
      </c>
      <c r="D46" s="4"/>
      <c r="E46" s="6"/>
      <c r="F46" s="4"/>
      <c r="G46" s="4"/>
      <c r="J46" s="1"/>
      <c r="M46" s="4"/>
      <c r="Q46" s="1"/>
      <c r="R46" s="34"/>
      <c r="S46" s="45"/>
      <c r="T46" s="17"/>
    </row>
    <row r="47" spans="1:20" ht="13.5" thickBot="1">
      <c r="A47" s="27" t="s">
        <v>84</v>
      </c>
      <c r="B47" s="11"/>
      <c r="D47" s="21">
        <v>-1536.71</v>
      </c>
      <c r="E47" s="3"/>
      <c r="F47" s="2" t="s">
        <v>47</v>
      </c>
      <c r="G47" s="26"/>
      <c r="H47" s="2" t="s">
        <v>48</v>
      </c>
      <c r="I47" s="26"/>
      <c r="K47" s="9"/>
      <c r="L47" s="9"/>
      <c r="Q47" s="1"/>
      <c r="R47" s="34"/>
      <c r="S47" s="45"/>
      <c r="T47" s="17"/>
    </row>
    <row r="48" spans="2:19" ht="14.25" thickBot="1" thickTop="1">
      <c r="B48" s="19">
        <f>SUM(B18:B47)</f>
        <v>14505.4</v>
      </c>
      <c r="C48" s="38">
        <f>SUM(C18:C47)</f>
        <v>13674.880000000001</v>
      </c>
      <c r="E48" s="3"/>
      <c r="F48" s="1" t="s">
        <v>111</v>
      </c>
      <c r="G48" s="22">
        <v>660</v>
      </c>
      <c r="H48" s="1">
        <v>101393</v>
      </c>
      <c r="K48" s="9"/>
      <c r="L48" s="9"/>
      <c r="M48" s="22"/>
      <c r="Q48" s="1"/>
      <c r="R48" s="34"/>
      <c r="S48" s="45"/>
    </row>
    <row r="49" spans="1:19" ht="13.5" thickTop="1">
      <c r="A49" s="1" t="s">
        <v>28</v>
      </c>
      <c r="B49" s="4">
        <v>18822.54</v>
      </c>
      <c r="C49" s="4">
        <v>24238.1</v>
      </c>
      <c r="D49" s="4"/>
      <c r="E49" s="3"/>
      <c r="F49" s="1"/>
      <c r="G49" s="22"/>
      <c r="H49" s="1"/>
      <c r="K49" s="9"/>
      <c r="L49" s="9"/>
      <c r="M49" s="22"/>
      <c r="Q49" s="1"/>
      <c r="R49" s="34"/>
      <c r="S49" s="45"/>
    </row>
    <row r="50" spans="1:19" ht="12.75">
      <c r="A50" s="1" t="s">
        <v>13</v>
      </c>
      <c r="B50" s="4">
        <v>19920.96</v>
      </c>
      <c r="C50" s="4">
        <v>22923.43</v>
      </c>
      <c r="D50" s="4"/>
      <c r="E50" s="3"/>
      <c r="I50" s="1"/>
      <c r="J50" s="10"/>
      <c r="K50" s="13"/>
      <c r="L50" s="13"/>
      <c r="M50" s="22"/>
      <c r="Q50" s="1"/>
      <c r="R50" s="34"/>
      <c r="S50" s="45"/>
    </row>
    <row r="51" spans="1:19" ht="13.5" thickBot="1">
      <c r="A51" s="1" t="s">
        <v>27</v>
      </c>
      <c r="B51" s="4">
        <v>-14505.4</v>
      </c>
      <c r="C51" s="4">
        <v>-13674.88</v>
      </c>
      <c r="D51" s="4"/>
      <c r="E51" s="7"/>
      <c r="F51" s="10"/>
      <c r="G51" s="22"/>
      <c r="H51" s="48"/>
      <c r="I51" s="48"/>
      <c r="J51" s="1"/>
      <c r="K51" s="13"/>
      <c r="L51" s="18"/>
      <c r="M51" s="4"/>
      <c r="Q51" s="1"/>
      <c r="R51" s="34"/>
      <c r="S51" s="45"/>
    </row>
    <row r="52" spans="1:19" ht="14.25" thickBot="1" thickTop="1">
      <c r="A52" s="1"/>
      <c r="B52" s="19">
        <f>SUM(B49:B51)</f>
        <v>24238.1</v>
      </c>
      <c r="C52" s="38">
        <f>SUM(C49:C51)</f>
        <v>33486.65</v>
      </c>
      <c r="D52" s="19">
        <f>SUM(D18:D51)</f>
        <v>22638.510000000002</v>
      </c>
      <c r="E52" s="24"/>
      <c r="F52" s="13"/>
      <c r="G52" s="12">
        <f>SUM(G48:G51)</f>
        <v>660</v>
      </c>
      <c r="H52" s="1"/>
      <c r="I52" s="1"/>
      <c r="J52" s="1"/>
      <c r="L52" s="22"/>
      <c r="Q52" s="1"/>
      <c r="R52" s="34"/>
      <c r="S52" s="45"/>
    </row>
    <row r="53" spans="1:19" ht="13.5" thickTop="1">
      <c r="A53" s="2" t="s">
        <v>113</v>
      </c>
      <c r="B53" s="1"/>
      <c r="D53" s="4"/>
      <c r="E53" s="3"/>
      <c r="F53" s="1"/>
      <c r="G53" s="4"/>
      <c r="H53" s="1"/>
      <c r="I53" s="1"/>
      <c r="J53" s="1"/>
      <c r="L53" s="22"/>
      <c r="Q53" s="1"/>
      <c r="R53" s="34"/>
      <c r="S53" s="45"/>
    </row>
    <row r="54" spans="1:19" ht="12.75">
      <c r="A54" s="1" t="s">
        <v>29</v>
      </c>
      <c r="B54" s="4">
        <v>10309.8</v>
      </c>
      <c r="C54" s="41">
        <v>19279.69</v>
      </c>
      <c r="E54" s="7"/>
      <c r="F54" s="1"/>
      <c r="G54" s="4"/>
      <c r="H54" s="1"/>
      <c r="J54" s="4"/>
      <c r="Q54" s="1"/>
      <c r="R54" s="34"/>
      <c r="S54" s="45"/>
    </row>
    <row r="55" spans="1:19" ht="12.75">
      <c r="A55" s="13" t="s">
        <v>67</v>
      </c>
      <c r="B55" s="4">
        <v>4548.94</v>
      </c>
      <c r="C55" s="41">
        <v>5181.08</v>
      </c>
      <c r="D55" s="10">
        <v>14500</v>
      </c>
      <c r="E55" s="7"/>
      <c r="F55" s="1"/>
      <c r="G55" s="1"/>
      <c r="J55" s="10"/>
      <c r="M55" s="11"/>
      <c r="Q55" s="1"/>
      <c r="R55" s="34"/>
      <c r="S55" s="45"/>
    </row>
    <row r="56" spans="1:19" ht="13.5" thickBot="1">
      <c r="A56" s="1" t="s">
        <v>30</v>
      </c>
      <c r="B56" s="25">
        <v>9676.23</v>
      </c>
      <c r="C56" s="41">
        <v>9685.88</v>
      </c>
      <c r="D56" s="16"/>
      <c r="E56" s="7"/>
      <c r="F56" s="1" t="s">
        <v>112</v>
      </c>
      <c r="G56" s="4">
        <v>34146.65</v>
      </c>
      <c r="J56" s="10"/>
      <c r="Q56" s="1"/>
      <c r="R56" s="34"/>
      <c r="S56" s="45"/>
    </row>
    <row r="57" spans="1:19" ht="14.25" thickBot="1" thickTop="1">
      <c r="A57" s="1" t="s">
        <v>31</v>
      </c>
      <c r="B57" s="19">
        <f>SUM(B54:B56)</f>
        <v>24534.969999999998</v>
      </c>
      <c r="C57" s="38">
        <f>SUM(C54:C56)</f>
        <v>34146.649999999994</v>
      </c>
      <c r="D57" s="19">
        <f>SUM(D55-D52)</f>
        <v>-8138.510000000002</v>
      </c>
      <c r="E57" s="7"/>
      <c r="F57" s="13" t="s">
        <v>74</v>
      </c>
      <c r="G57" s="4">
        <v>-660</v>
      </c>
      <c r="J57" s="4"/>
      <c r="K57" s="17"/>
      <c r="Q57" s="1"/>
      <c r="R57" s="34"/>
      <c r="S57" s="45"/>
    </row>
    <row r="58" spans="1:19" ht="13.5" thickTop="1">
      <c r="A58" s="1" t="s">
        <v>32</v>
      </c>
      <c r="B58" s="1"/>
      <c r="C58" s="18"/>
      <c r="D58" s="4"/>
      <c r="E58" s="7"/>
      <c r="F58" s="1" t="s">
        <v>49</v>
      </c>
      <c r="G58" s="12">
        <f>SUM(G56:G57)</f>
        <v>33486.65</v>
      </c>
      <c r="J58" s="10"/>
      <c r="K58" s="17"/>
      <c r="Q58" s="1"/>
      <c r="R58" s="34"/>
      <c r="S58" s="45"/>
    </row>
    <row r="59" spans="1:19" ht="12.75">
      <c r="A59" s="1" t="s">
        <v>94</v>
      </c>
      <c r="B59" s="1"/>
      <c r="C59" s="18"/>
      <c r="D59" s="4"/>
      <c r="E59" s="3"/>
      <c r="G59" s="10"/>
      <c r="J59" s="11"/>
      <c r="K59" s="17"/>
      <c r="Q59" s="1"/>
      <c r="R59" s="34"/>
      <c r="S59" s="45"/>
    </row>
    <row r="60" spans="1:19" ht="12.75">
      <c r="A60" s="1" t="s">
        <v>33</v>
      </c>
      <c r="B60" s="1"/>
      <c r="C60" s="18"/>
      <c r="D60" s="4"/>
      <c r="E60" s="7"/>
      <c r="G60" s="10"/>
      <c r="K60" s="17"/>
      <c r="Q60" s="1"/>
      <c r="R60" s="34"/>
      <c r="S60" s="45"/>
    </row>
    <row r="61" spans="2:19" ht="12.75">
      <c r="B61" s="1"/>
      <c r="C61" s="18"/>
      <c r="D61" s="4"/>
      <c r="E61" s="4"/>
      <c r="F61" s="4"/>
      <c r="G61" s="4"/>
      <c r="Q61" s="1"/>
      <c r="R61" s="34"/>
      <c r="S61" s="45"/>
    </row>
    <row r="62" spans="1:19" ht="12.75">
      <c r="A62" s="1" t="s">
        <v>34</v>
      </c>
      <c r="B62" s="1"/>
      <c r="C62" s="18"/>
      <c r="D62" s="4"/>
      <c r="E62" s="4"/>
      <c r="F62" s="4"/>
      <c r="G62" s="4"/>
      <c r="R62" s="36"/>
      <c r="S62" s="35"/>
    </row>
    <row r="63" spans="5:19" ht="12.75">
      <c r="E63" s="4"/>
      <c r="F63" s="3"/>
      <c r="G63" s="4"/>
      <c r="R63" s="34"/>
      <c r="S63" s="35"/>
    </row>
    <row r="64" spans="5:19" ht="12.75">
      <c r="E64" s="1"/>
      <c r="F64" s="3"/>
      <c r="G64" s="1"/>
      <c r="R64" s="34"/>
      <c r="S64" s="35"/>
    </row>
    <row r="65" spans="5:19" ht="12.75">
      <c r="E65" s="1"/>
      <c r="F65" s="3"/>
      <c r="G65" s="1"/>
      <c r="R65" s="34"/>
      <c r="S65" s="35"/>
    </row>
    <row r="66" spans="1:19" ht="22.5">
      <c r="A66" s="2" t="s">
        <v>100</v>
      </c>
      <c r="B66" s="49" t="s">
        <v>96</v>
      </c>
      <c r="C66" s="2" t="s">
        <v>98</v>
      </c>
      <c r="D66" s="2" t="s">
        <v>97</v>
      </c>
      <c r="E66" s="26"/>
      <c r="F66" s="2" t="s">
        <v>101</v>
      </c>
      <c r="G66" s="2" t="s">
        <v>102</v>
      </c>
      <c r="H66" s="2" t="s">
        <v>104</v>
      </c>
      <c r="I66" s="2" t="s">
        <v>58</v>
      </c>
      <c r="R66" s="34"/>
      <c r="S66" s="35"/>
    </row>
    <row r="67" spans="1:19" ht="12.75">
      <c r="A67" s="2" t="s">
        <v>95</v>
      </c>
      <c r="B67" s="1"/>
      <c r="C67" s="1"/>
      <c r="D67" s="4"/>
      <c r="E67" s="1"/>
      <c r="F67" s="1"/>
      <c r="R67" s="36"/>
      <c r="S67" s="35"/>
    </row>
    <row r="68" spans="1:19" ht="12.75">
      <c r="A68" s="1" t="s">
        <v>99</v>
      </c>
      <c r="B68" s="42">
        <v>43474</v>
      </c>
      <c r="C68" s="4">
        <v>1500</v>
      </c>
      <c r="D68" s="4">
        <f>SUM(C68)</f>
        <v>1500</v>
      </c>
      <c r="E68" s="1"/>
      <c r="F68" s="1" t="s">
        <v>103</v>
      </c>
      <c r="G68" s="4">
        <v>1500</v>
      </c>
      <c r="H68" s="4">
        <v>300</v>
      </c>
      <c r="I68" s="4">
        <f>SUM(G68:H68)</f>
        <v>1800</v>
      </c>
      <c r="R68" s="34"/>
      <c r="S68" s="35"/>
    </row>
    <row r="69" spans="1:19" ht="12.75">
      <c r="A69" s="1" t="s">
        <v>99</v>
      </c>
      <c r="B69" s="42">
        <v>43628</v>
      </c>
      <c r="C69" s="4">
        <v>7175</v>
      </c>
      <c r="D69" s="4">
        <f>SUM(C69)</f>
        <v>7175</v>
      </c>
      <c r="E69" s="1"/>
      <c r="F69" s="1" t="s">
        <v>114</v>
      </c>
      <c r="G69" s="4">
        <v>3725</v>
      </c>
      <c r="H69" s="4">
        <v>745</v>
      </c>
      <c r="I69" s="4">
        <f>SUM(G69:H69)</f>
        <v>4470</v>
      </c>
      <c r="R69" s="34"/>
      <c r="S69" s="35"/>
    </row>
    <row r="70" spans="2:19" ht="12.75">
      <c r="B70" s="1"/>
      <c r="C70" s="4"/>
      <c r="D70" s="4">
        <f>SUM(C70)</f>
        <v>0</v>
      </c>
      <c r="E70" s="4"/>
      <c r="F70" s="1"/>
      <c r="G70" s="11"/>
      <c r="H70" s="11"/>
      <c r="I70" s="4">
        <f>SUM(G70:H70)</f>
        <v>0</v>
      </c>
      <c r="R70" s="34"/>
      <c r="S70" s="35"/>
    </row>
    <row r="71" spans="1:19" ht="12.75">
      <c r="A71" s="1"/>
      <c r="B71" s="1"/>
      <c r="C71" s="4"/>
      <c r="D71" s="12">
        <f>SUM(D68:D70)</f>
        <v>8675</v>
      </c>
      <c r="E71" s="12"/>
      <c r="F71" s="2"/>
      <c r="G71" s="12">
        <f>SUM(G68:G70)</f>
        <v>5225</v>
      </c>
      <c r="H71" s="11"/>
      <c r="I71" s="4"/>
      <c r="R71" s="34"/>
      <c r="S71" s="35"/>
    </row>
    <row r="72" spans="1:19" ht="12.75">
      <c r="A72" s="1"/>
      <c r="B72" s="1"/>
      <c r="C72" s="4"/>
      <c r="D72" s="4">
        <v>-5225</v>
      </c>
      <c r="E72" s="1"/>
      <c r="F72" s="1"/>
      <c r="G72" s="11"/>
      <c r="H72" s="11"/>
      <c r="I72" s="4"/>
      <c r="R72" s="34"/>
      <c r="S72" s="35"/>
    </row>
    <row r="73" spans="1:19" ht="12.75">
      <c r="A73" s="1"/>
      <c r="B73" s="1"/>
      <c r="C73" s="4"/>
      <c r="D73" s="12">
        <f>SUM(D71:D72)</f>
        <v>3450</v>
      </c>
      <c r="E73" s="4"/>
      <c r="F73" s="1"/>
      <c r="G73" s="11"/>
      <c r="H73" s="11"/>
      <c r="I73" s="4"/>
      <c r="R73" s="34"/>
      <c r="S73" s="35"/>
    </row>
    <row r="74" spans="1:19" ht="12.75">
      <c r="A74" s="1"/>
      <c r="B74" s="1"/>
      <c r="C74" s="4"/>
      <c r="D74" s="4"/>
      <c r="E74" s="1"/>
      <c r="F74" s="1"/>
      <c r="G74" s="11"/>
      <c r="H74" s="11"/>
      <c r="I74" s="4"/>
      <c r="R74" s="34"/>
      <c r="S74" s="35"/>
    </row>
    <row r="75" spans="1:19" ht="12.75">
      <c r="A75" s="1"/>
      <c r="B75" s="1"/>
      <c r="C75" s="4"/>
      <c r="D75" s="4"/>
      <c r="E75" s="1"/>
      <c r="F75" s="1"/>
      <c r="G75" s="11"/>
      <c r="H75" s="11"/>
      <c r="I75" s="4"/>
      <c r="R75" s="36"/>
      <c r="S75" s="35"/>
    </row>
    <row r="76" spans="1:19" ht="12.75">
      <c r="A76" s="1"/>
      <c r="B76" s="1"/>
      <c r="C76" s="4"/>
      <c r="D76" s="4"/>
      <c r="E76" s="1"/>
      <c r="F76" s="1"/>
      <c r="G76" s="11"/>
      <c r="H76" s="11"/>
      <c r="I76" s="4"/>
      <c r="R76" s="34"/>
      <c r="S76" s="35"/>
    </row>
    <row r="77" spans="1:19" ht="12.75">
      <c r="A77" s="1"/>
      <c r="B77" s="1"/>
      <c r="C77" s="4"/>
      <c r="D77" s="4"/>
      <c r="E77" s="1"/>
      <c r="F77" s="1"/>
      <c r="G77" s="11"/>
      <c r="H77" s="11"/>
      <c r="I77" s="4"/>
      <c r="R77" s="34"/>
      <c r="S77" s="35"/>
    </row>
    <row r="78" spans="1:19" ht="12.75">
      <c r="A78" s="1"/>
      <c r="B78" s="1"/>
      <c r="C78" s="4"/>
      <c r="D78" s="4"/>
      <c r="E78" s="1"/>
      <c r="F78" s="1"/>
      <c r="G78" s="11"/>
      <c r="H78" s="11"/>
      <c r="I78" s="4"/>
      <c r="R78" s="34"/>
      <c r="S78" s="35"/>
    </row>
    <row r="79" spans="1:19" ht="12.75">
      <c r="A79" s="1"/>
      <c r="B79" s="1"/>
      <c r="C79" s="4"/>
      <c r="D79" s="4"/>
      <c r="E79" s="1"/>
      <c r="F79" s="1"/>
      <c r="G79" s="11"/>
      <c r="H79" s="11"/>
      <c r="I79" s="4"/>
      <c r="R79" s="34"/>
      <c r="S79" s="35"/>
    </row>
    <row r="80" spans="1:19" ht="12.75">
      <c r="A80" s="1"/>
      <c r="B80" s="1"/>
      <c r="C80" s="4"/>
      <c r="D80" s="4"/>
      <c r="E80" s="1"/>
      <c r="F80" s="1"/>
      <c r="G80" s="11"/>
      <c r="H80" s="11"/>
      <c r="I80" s="4"/>
      <c r="R80" s="34"/>
      <c r="S80" s="35"/>
    </row>
    <row r="81" spans="1:19" ht="12.75">
      <c r="A81" s="1"/>
      <c r="B81" s="1"/>
      <c r="C81" s="4"/>
      <c r="D81" s="4"/>
      <c r="E81" s="1"/>
      <c r="F81" s="1"/>
      <c r="G81" s="11"/>
      <c r="H81" s="11"/>
      <c r="I81" s="4"/>
      <c r="R81" s="34"/>
      <c r="S81" s="35"/>
    </row>
    <row r="82" spans="1:19" ht="12.75">
      <c r="A82" s="1"/>
      <c r="B82" s="1"/>
      <c r="C82" s="4"/>
      <c r="D82" s="4"/>
      <c r="E82" s="1"/>
      <c r="F82" s="1"/>
      <c r="G82" s="11"/>
      <c r="H82" s="11"/>
      <c r="I82" s="4"/>
      <c r="R82" s="34"/>
      <c r="S82" s="35"/>
    </row>
    <row r="83" spans="1:19" ht="12.75">
      <c r="A83" s="1"/>
      <c r="B83" s="1"/>
      <c r="C83" s="1"/>
      <c r="D83" s="1"/>
      <c r="E83" s="1"/>
      <c r="F83" s="1"/>
      <c r="G83" s="11"/>
      <c r="H83" s="11"/>
      <c r="I83" s="4"/>
      <c r="R83" s="36"/>
      <c r="S83" s="35"/>
    </row>
    <row r="84" spans="1:9" ht="12.75">
      <c r="A84" s="1"/>
      <c r="B84" s="1"/>
      <c r="C84" s="1"/>
      <c r="D84" s="1"/>
      <c r="E84" s="1"/>
      <c r="F84" s="1"/>
      <c r="G84" s="11"/>
      <c r="H84" s="11"/>
      <c r="I84" s="11"/>
    </row>
    <row r="85" spans="1:9" ht="12.75">
      <c r="A85" s="1"/>
      <c r="B85" s="1"/>
      <c r="C85" s="1"/>
      <c r="D85" s="1"/>
      <c r="E85" s="1"/>
      <c r="F85" s="1"/>
      <c r="G85" s="11"/>
      <c r="H85" s="11"/>
      <c r="I85" s="11"/>
    </row>
    <row r="86" spans="1:9" ht="12.75">
      <c r="A86" s="1"/>
      <c r="B86" s="1"/>
      <c r="C86" s="1"/>
      <c r="D86" s="1"/>
      <c r="E86" s="1"/>
      <c r="F86" s="1"/>
      <c r="G86" s="11"/>
      <c r="H86" s="11"/>
      <c r="I86" s="11"/>
    </row>
    <row r="87" spans="1:9" ht="12.75">
      <c r="A87" s="1"/>
      <c r="B87" s="1"/>
      <c r="C87" s="1"/>
      <c r="D87" s="1"/>
      <c r="E87" s="1"/>
      <c r="F87" s="1"/>
      <c r="G87" s="11"/>
      <c r="H87" s="11"/>
      <c r="I87" s="11"/>
    </row>
    <row r="88" spans="1:9" ht="12.75">
      <c r="A88" s="1"/>
      <c r="B88" s="1"/>
      <c r="C88" s="1"/>
      <c r="D88" s="1"/>
      <c r="E88" s="1"/>
      <c r="F88" s="1"/>
      <c r="G88" s="11"/>
      <c r="H88" s="11"/>
      <c r="I88" s="11"/>
    </row>
    <row r="89" spans="1:9" ht="12.75">
      <c r="A89" s="1"/>
      <c r="B89" s="1"/>
      <c r="C89" s="1"/>
      <c r="D89" s="1"/>
      <c r="E89" s="1"/>
      <c r="F89" s="1"/>
      <c r="G89" s="11"/>
      <c r="H89" s="11"/>
      <c r="I89" s="11"/>
    </row>
    <row r="90" spans="1:9" ht="12.75">
      <c r="A90" s="1"/>
      <c r="B90" s="1"/>
      <c r="C90" s="1"/>
      <c r="D90" s="1"/>
      <c r="E90" s="1"/>
      <c r="F90" s="1"/>
      <c r="G90" s="11"/>
      <c r="H90" s="11"/>
      <c r="I90" s="11"/>
    </row>
    <row r="91" spans="1:9" ht="12.75">
      <c r="A91" s="1"/>
      <c r="B91" s="1"/>
      <c r="C91" s="1"/>
      <c r="D91" s="1"/>
      <c r="E91" s="1"/>
      <c r="F91" s="1"/>
      <c r="G91" s="11"/>
      <c r="H91" s="11"/>
      <c r="I91" s="11"/>
    </row>
    <row r="92" spans="1:9" ht="12.75">
      <c r="A92" s="1"/>
      <c r="B92" s="1"/>
      <c r="C92" s="1"/>
      <c r="D92" s="1"/>
      <c r="E92" s="1"/>
      <c r="F92" s="1"/>
      <c r="G92" s="11"/>
      <c r="H92" s="11"/>
      <c r="I92" s="1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</sheetData>
  <sheetProtection/>
  <mergeCells count="2">
    <mergeCell ref="A1:C1"/>
    <mergeCell ref="H51:I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Windows User</cp:lastModifiedBy>
  <cp:lastPrinted>2019-11-07T11:20:56Z</cp:lastPrinted>
  <dcterms:created xsi:type="dcterms:W3CDTF">2009-08-25T11:28:13Z</dcterms:created>
  <dcterms:modified xsi:type="dcterms:W3CDTF">2020-02-05T20:35:16Z</dcterms:modified>
  <cp:category/>
  <cp:version/>
  <cp:contentType/>
  <cp:contentStatus/>
</cp:coreProperties>
</file>